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335" yWindow="150" windowWidth="20730" windowHeight="1176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H54" i="1"/>
  <c r="I54" i="1"/>
  <c r="F52" i="1"/>
  <c r="F53" i="1"/>
  <c r="F51" i="1"/>
  <c r="F54" i="1" l="1"/>
  <c r="G49" i="1"/>
  <c r="H49" i="1"/>
  <c r="I49" i="1"/>
  <c r="F48" i="1"/>
  <c r="G28" i="1"/>
  <c r="G46" i="1" s="1"/>
  <c r="H28" i="1"/>
  <c r="H46" i="1" s="1"/>
  <c r="I28" i="1"/>
  <c r="I46" i="1" s="1"/>
  <c r="F28" i="1" l="1"/>
  <c r="F49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27" i="1"/>
  <c r="G25" i="1"/>
  <c r="H25" i="1"/>
  <c r="H55" i="1" s="1"/>
  <c r="I25" i="1"/>
  <c r="I55" i="1" s="1"/>
  <c r="F24" i="1"/>
  <c r="F23" i="1"/>
  <c r="F22" i="1"/>
  <c r="F21" i="1"/>
  <c r="F20" i="1"/>
  <c r="F19" i="1"/>
  <c r="F17" i="1"/>
  <c r="F16" i="1"/>
  <c r="F15" i="1"/>
  <c r="F14" i="1"/>
  <c r="F13" i="1"/>
  <c r="F12" i="1"/>
  <c r="F25" i="1" l="1"/>
  <c r="G55" i="1"/>
  <c r="F55" i="1" s="1"/>
</calcChain>
</file>

<file path=xl/sharedStrings.xml><?xml version="1.0" encoding="utf-8"?>
<sst xmlns="http://schemas.openxmlformats.org/spreadsheetml/2006/main" count="149" uniqueCount="107">
  <si>
    <t>Техническая категория дороги</t>
  </si>
  <si>
    <t>Ширина дорог, м</t>
  </si>
  <si>
    <t>Протяженность , км</t>
  </si>
  <si>
    <t>ВСЕГО</t>
  </si>
  <si>
    <t>в том числе</t>
  </si>
  <si>
    <t>асф.бетонных</t>
  </si>
  <si>
    <t>щебеночных</t>
  </si>
  <si>
    <t>грунтовых</t>
  </si>
  <si>
    <t>Наименование автомобильной дороги или участка</t>
  </si>
  <si>
    <t>Идентификационный номер</t>
  </si>
  <si>
    <t>№ пп</t>
  </si>
  <si>
    <t>Итого по населенному пункту</t>
  </si>
  <si>
    <t>1</t>
  </si>
  <si>
    <t>2</t>
  </si>
  <si>
    <t>3</t>
  </si>
  <si>
    <t>ВСЕГО по поселению</t>
  </si>
  <si>
    <t>Год включения в реестр</t>
  </si>
  <si>
    <t>ПЕРЕЧЕНЬ</t>
  </si>
  <si>
    <t>Каменского муниципального района Воронежской области.</t>
  </si>
  <si>
    <t>Приложение к постановлению администрации</t>
  </si>
  <si>
    <t>с.Марки</t>
  </si>
  <si>
    <t>20617430 ОП МП 01</t>
  </si>
  <si>
    <t>ул.Мира</t>
  </si>
  <si>
    <t>V</t>
  </si>
  <si>
    <t>20617430 ОП МП 02</t>
  </si>
  <si>
    <t>ул.Мичурина</t>
  </si>
  <si>
    <t>20617430 ОП МП 03</t>
  </si>
  <si>
    <t>ул.Свободы</t>
  </si>
  <si>
    <t>4</t>
  </si>
  <si>
    <t>11</t>
  </si>
  <si>
    <t>12</t>
  </si>
  <si>
    <t>20617430 ОП МП 04</t>
  </si>
  <si>
    <t>20617430 ОП МП 05</t>
  </si>
  <si>
    <t>20617430 ОП МП 06</t>
  </si>
  <si>
    <t>20617430 ОП МП 07</t>
  </si>
  <si>
    <t>20617430 ОП МП 08</t>
  </si>
  <si>
    <t>20617430 ОП МП 09</t>
  </si>
  <si>
    <t>20617430 ОП МП 11</t>
  </si>
  <si>
    <t>20617430 ОП МП 12</t>
  </si>
  <si>
    <t>20617430 ОП МП 13</t>
  </si>
  <si>
    <t>ул.Школьная</t>
  </si>
  <si>
    <t>ул.Ленина</t>
  </si>
  <si>
    <t>ул.Центральная</t>
  </si>
  <si>
    <t>ул.Октябрьская</t>
  </si>
  <si>
    <t>3,0-6,0</t>
  </si>
  <si>
    <t>Подъездная дорога  к скважине ул.Школьная</t>
  </si>
  <si>
    <t>Подъездная дорога  к кладбищу вблизи ул.Ленина</t>
  </si>
  <si>
    <t>Подъездная дорога к кладбищу вблизи ул.Октябрьская</t>
  </si>
  <si>
    <t>Подъездная  дорога  к кладбищу  ул.Школьная</t>
  </si>
  <si>
    <t>20617430 ОП МП 19</t>
  </si>
  <si>
    <t>20617430 ОП МП  16</t>
  </si>
  <si>
    <t>20617430 ОП МП 15</t>
  </si>
  <si>
    <t>20617430 ОП МП 14</t>
  </si>
  <si>
    <t>20617430 ОП МП 20</t>
  </si>
  <si>
    <t>20617430 ОП МП 21</t>
  </si>
  <si>
    <t>Подъездная  дорога  к роднику "Серебрянные ключи" участок 1</t>
  </si>
  <si>
    <t>Подъездная  дорога  к роднику "Серебрянные ключи" участок 2</t>
  </si>
  <si>
    <t>18-24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</si>
  <si>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</si>
  <si>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</si>
  <si>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</si>
  <si>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</si>
  <si>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</si>
  <si>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</si>
  <si>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</si>
  <si>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</si>
  <si>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</si>
  <si>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</si>
  <si>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</si>
  <si>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</si>
  <si>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</si>
  <si>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</si>
  <si>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20617430 ОП МП 10</t>
  </si>
  <si>
    <t>ул.Комсомольская</t>
  </si>
  <si>
    <t xml:space="preserve">ул.Червона Зирка  </t>
  </si>
  <si>
    <t>пер. Мичурина</t>
  </si>
  <si>
    <t>х.Козки</t>
  </si>
  <si>
    <t>ул.Полевая</t>
  </si>
  <si>
    <t>3,0-4,0</t>
  </si>
  <si>
    <t>х.Рождественский</t>
  </si>
  <si>
    <t>20617430 ОП МП 17</t>
  </si>
  <si>
    <t>20617430 ОП МП 18</t>
  </si>
  <si>
    <t>ул.Тихий Дон</t>
  </si>
  <si>
    <t>Подъездная дорога к  ДОЛ "Чайка"</t>
  </si>
  <si>
    <t>3,3-5,2</t>
  </si>
  <si>
    <t>Марковского сельского поселения</t>
  </si>
  <si>
    <t>ул.Новая Жизнь</t>
  </si>
  <si>
    <t>участок №1</t>
  </si>
  <si>
    <t>участок №2</t>
  </si>
  <si>
    <t>участок №3</t>
  </si>
  <si>
    <t>участок №4</t>
  </si>
  <si>
    <t>участок №5</t>
  </si>
  <si>
    <t>участок №6</t>
  </si>
  <si>
    <t>участок №7</t>
  </si>
  <si>
    <t>участок №8</t>
  </si>
  <si>
    <t>участок №9</t>
  </si>
  <si>
    <t>участок №10</t>
  </si>
  <si>
    <t>участок №11</t>
  </si>
  <si>
    <t>участок №12</t>
  </si>
  <si>
    <t>участок №13</t>
  </si>
  <si>
    <t>участок №14</t>
  </si>
  <si>
    <t>участок №15</t>
  </si>
  <si>
    <t>2.15</t>
  </si>
  <si>
    <t xml:space="preserve">       с.Верхние Марки</t>
  </si>
  <si>
    <t>13</t>
  </si>
  <si>
    <t>автомобильных дорог общего пользования местного значения Марковского  сельского поселения</t>
  </si>
  <si>
    <t>№   76   от  16.10.2024г.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</si>
</sst>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right" wrapText="1"/>
    </xf>
    <xf numFmtId="0" fontId="9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165" fontId="2" fillId="3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right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16" fontId="2" fillId="0" borderId="1" xfId="0" applyNumberFormat="1" applyFont="1" applyBorder="1" applyAlignment="1">
      <alignment horizontal="center" wrapText="1"/>
    </xf>
    <xf numFmtId="16" fontId="2" fillId="2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right" wrapText="1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wrapText="1"/>
    </xf>
    <xf numFmtId="165" fontId="3" fillId="5" borderId="1" xfId="0" applyNumberFormat="1" applyFont="1" applyFill="1" applyBorder="1" applyAlignment="1">
      <alignment horizontal="center" wrapText="1"/>
    </xf>
    <xf numFmtId="49" fontId="8" fillId="0" borderId="2" xfId="0" applyNumberFormat="1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workbookViewId="0">
      <selection activeCell="F8" sqref="F8:I8"/>
    </sheetView>
  </sheetViews>
  <sheetFormatPr defaultRowHeight="15" x14ac:dyDescent="0.25"/>
  <cols>
    <col min="1" max="1" width="4.7109375" customWidth="1"/>
    <col min="2" max="2" width="20.140625" customWidth="1"/>
    <col min="3" max="3" width="18.5703125" customWidth="1"/>
    <col min="4" max="4" width="13.42578125" customWidth="1"/>
    <col min="5" max="5" width="10.28515625" customWidth="1"/>
    <col min="7" max="7" width="15.7109375" customWidth="1"/>
    <col min="8" max="8" width="13.85546875" customWidth="1"/>
    <col min="9" max="9" width="11.85546875" customWidth="1"/>
    <col min="10" max="10" width="12" customWidth="1"/>
  </cols>
  <sheetData>
    <row r="1" spans="1:10" x14ac:dyDescent="0.25">
      <c r="A1" s="2"/>
      <c r="B1" s="2"/>
      <c r="C1" s="2"/>
      <c r="D1" s="2"/>
      <c r="E1" s="2"/>
      <c r="F1" s="2"/>
      <c r="G1" s="50" t="s">
        <v>19</v>
      </c>
      <c r="H1" s="51"/>
      <c r="I1" s="51"/>
      <c r="J1" s="51"/>
    </row>
    <row r="2" spans="1:10" x14ac:dyDescent="0.25">
      <c r="A2" s="2"/>
      <c r="B2" s="2"/>
      <c r="C2" s="2"/>
      <c r="D2" s="2"/>
      <c r="E2" s="2"/>
      <c r="F2" s="2"/>
      <c r="G2" s="50" t="s">
        <v>85</v>
      </c>
      <c r="H2" s="51"/>
      <c r="I2" s="51"/>
      <c r="J2" s="51"/>
    </row>
    <row r="3" spans="1:10" x14ac:dyDescent="0.25">
      <c r="A3" s="2"/>
      <c r="B3" s="2"/>
      <c r="C3" s="2"/>
      <c r="D3" s="2"/>
      <c r="E3" s="2"/>
      <c r="F3" s="2"/>
      <c r="G3" s="50" t="s">
        <v>106</v>
      </c>
      <c r="H3" s="51"/>
      <c r="I3" s="51"/>
      <c r="J3" s="51"/>
    </row>
    <row r="4" spans="1:10" ht="15.75" x14ac:dyDescent="0.25">
      <c r="A4" s="39" t="s">
        <v>17</v>
      </c>
      <c r="B4" s="46"/>
      <c r="C4" s="46"/>
      <c r="D4" s="46"/>
      <c r="E4" s="46"/>
      <c r="F4" s="46"/>
      <c r="G4" s="46"/>
      <c r="H4" s="46"/>
      <c r="I4" s="46"/>
      <c r="J4" s="46"/>
    </row>
    <row r="5" spans="1:10" ht="15.75" x14ac:dyDescent="0.25">
      <c r="A5" s="39" t="s">
        <v>105</v>
      </c>
      <c r="B5" s="40"/>
      <c r="C5" s="40"/>
      <c r="D5" s="40"/>
      <c r="E5" s="40"/>
      <c r="F5" s="40"/>
      <c r="G5" s="40"/>
      <c r="H5" s="40"/>
      <c r="I5" s="40"/>
      <c r="J5" s="40"/>
    </row>
    <row r="6" spans="1:10" ht="15.75" x14ac:dyDescent="0.25">
      <c r="A6" s="39" t="s">
        <v>18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47" t="s">
        <v>10</v>
      </c>
      <c r="B8" s="47" t="s">
        <v>9</v>
      </c>
      <c r="C8" s="47" t="s">
        <v>8</v>
      </c>
      <c r="D8" s="47" t="s">
        <v>0</v>
      </c>
      <c r="E8" s="47" t="s">
        <v>1</v>
      </c>
      <c r="F8" s="36" t="s">
        <v>2</v>
      </c>
      <c r="G8" s="37"/>
      <c r="H8" s="37"/>
      <c r="I8" s="38"/>
      <c r="J8" s="47" t="s">
        <v>16</v>
      </c>
    </row>
    <row r="9" spans="1:10" x14ac:dyDescent="0.25">
      <c r="A9" s="48"/>
      <c r="B9" s="48"/>
      <c r="C9" s="48"/>
      <c r="D9" s="48"/>
      <c r="E9" s="48"/>
      <c r="F9" s="47" t="s">
        <v>3</v>
      </c>
      <c r="G9" s="36" t="s">
        <v>4</v>
      </c>
      <c r="H9" s="37"/>
      <c r="I9" s="38"/>
      <c r="J9" s="48"/>
    </row>
    <row r="10" spans="1:10" ht="28.5" x14ac:dyDescent="0.25">
      <c r="A10" s="49"/>
      <c r="B10" s="49"/>
      <c r="C10" s="49"/>
      <c r="D10" s="49"/>
      <c r="E10" s="49"/>
      <c r="F10" s="49"/>
      <c r="G10" s="3" t="s">
        <v>5</v>
      </c>
      <c r="H10" s="3" t="s">
        <v>6</v>
      </c>
      <c r="I10" s="3" t="s">
        <v>7</v>
      </c>
      <c r="J10" s="49"/>
    </row>
    <row r="11" spans="1:10" x14ac:dyDescent="0.25">
      <c r="A11" s="41" t="s">
        <v>20</v>
      </c>
      <c r="B11" s="42"/>
      <c r="C11" s="42"/>
      <c r="D11" s="42"/>
      <c r="E11" s="42"/>
      <c r="F11" s="42"/>
      <c r="G11" s="42"/>
      <c r="H11" s="42"/>
      <c r="I11" s="42"/>
      <c r="J11" s="43"/>
    </row>
    <row r="12" spans="1:10" x14ac:dyDescent="0.25">
      <c r="A12" s="1">
        <v>1</v>
      </c>
      <c r="B12" s="1" t="s">
        <v>21</v>
      </c>
      <c r="C12" s="1" t="s">
        <v>22</v>
      </c>
      <c r="D12" s="6" t="s">
        <v>23</v>
      </c>
      <c r="E12" s="7">
        <v>3.2</v>
      </c>
      <c r="F12" s="12">
        <f t="shared" ref="F12:F17" si="0">SUM(G12:I12)</f>
        <v>1.5</v>
      </c>
      <c r="G12" s="12">
        <v>0.52500000000000002</v>
      </c>
      <c r="H12" s="12">
        <v>0.25800000000000001</v>
      </c>
      <c r="I12" s="12">
        <v>0.71699999999999997</v>
      </c>
      <c r="J12" s="8">
        <v>2014</v>
      </c>
    </row>
    <row r="13" spans="1:10" x14ac:dyDescent="0.25">
      <c r="A13" s="1">
        <v>2</v>
      </c>
      <c r="B13" s="1" t="s">
        <v>24</v>
      </c>
      <c r="C13" s="1" t="s">
        <v>25</v>
      </c>
      <c r="D13" s="6" t="s">
        <v>23</v>
      </c>
      <c r="E13" s="7">
        <v>3</v>
      </c>
      <c r="F13" s="12">
        <f t="shared" si="0"/>
        <v>2.5</v>
      </c>
      <c r="G13" s="12"/>
      <c r="H13" s="12">
        <v>0.52200000000000002</v>
      </c>
      <c r="I13" s="12">
        <v>1.978</v>
      </c>
      <c r="J13" s="8">
        <v>2014</v>
      </c>
    </row>
    <row r="14" spans="1:10" x14ac:dyDescent="0.25">
      <c r="A14" s="1">
        <v>3</v>
      </c>
      <c r="B14" s="1" t="s">
        <v>26</v>
      </c>
      <c r="C14" s="1" t="s">
        <v>27</v>
      </c>
      <c r="D14" s="6" t="s">
        <v>23</v>
      </c>
      <c r="E14" s="7">
        <v>3.3</v>
      </c>
      <c r="F14" s="12">
        <f t="shared" si="0"/>
        <v>3.9880000000000004</v>
      </c>
      <c r="G14" s="12">
        <v>3.7360000000000002</v>
      </c>
      <c r="H14" s="12"/>
      <c r="I14" s="12">
        <v>0.252</v>
      </c>
      <c r="J14" s="8">
        <v>2016</v>
      </c>
    </row>
    <row r="15" spans="1:10" x14ac:dyDescent="0.25">
      <c r="A15" s="1">
        <v>4</v>
      </c>
      <c r="B15" s="1" t="s">
        <v>31</v>
      </c>
      <c r="C15" s="1" t="s">
        <v>40</v>
      </c>
      <c r="D15" s="6" t="s">
        <v>23</v>
      </c>
      <c r="E15" s="7">
        <v>3</v>
      </c>
      <c r="F15" s="12">
        <f t="shared" si="0"/>
        <v>0.8</v>
      </c>
      <c r="G15" s="12">
        <v>0.44500000000000001</v>
      </c>
      <c r="H15" s="12">
        <v>0.31</v>
      </c>
      <c r="I15" s="12">
        <v>4.4999999999999998E-2</v>
      </c>
      <c r="J15" s="8">
        <v>2014</v>
      </c>
    </row>
    <row r="16" spans="1:10" x14ac:dyDescent="0.25">
      <c r="A16" s="1">
        <v>5</v>
      </c>
      <c r="B16" s="1" t="s">
        <v>32</v>
      </c>
      <c r="C16" s="1" t="s">
        <v>41</v>
      </c>
      <c r="D16" s="6" t="s">
        <v>23</v>
      </c>
      <c r="E16" s="7">
        <v>3.25</v>
      </c>
      <c r="F16" s="12">
        <f t="shared" si="0"/>
        <v>0.70000000000000007</v>
      </c>
      <c r="G16" s="12">
        <v>0.27200000000000002</v>
      </c>
      <c r="H16" s="12">
        <v>0.4</v>
      </c>
      <c r="I16" s="12">
        <v>2.8000000000000001E-2</v>
      </c>
      <c r="J16" s="8">
        <v>2014</v>
      </c>
    </row>
    <row r="17" spans="1:10" x14ac:dyDescent="0.25">
      <c r="A17" s="1">
        <v>6</v>
      </c>
      <c r="B17" s="1" t="s">
        <v>33</v>
      </c>
      <c r="C17" s="1" t="s">
        <v>42</v>
      </c>
      <c r="D17" s="6" t="s">
        <v>23</v>
      </c>
      <c r="E17" s="7" t="s">
        <v>44</v>
      </c>
      <c r="F17" s="12">
        <f t="shared" si="0"/>
        <v>4.3</v>
      </c>
      <c r="G17" s="12">
        <v>0.505</v>
      </c>
      <c r="H17" s="12">
        <v>2.1800000000000002</v>
      </c>
      <c r="I17" s="12">
        <v>1.615</v>
      </c>
      <c r="J17" s="8">
        <v>2016</v>
      </c>
    </row>
    <row r="18" spans="1:10" x14ac:dyDescent="0.25">
      <c r="A18" s="1">
        <v>7</v>
      </c>
      <c r="B18" s="1" t="s">
        <v>34</v>
      </c>
      <c r="C18" s="1" t="s">
        <v>43</v>
      </c>
      <c r="D18" s="6" t="s">
        <v>23</v>
      </c>
      <c r="E18" s="7">
        <v>3.2</v>
      </c>
      <c r="F18" s="12">
        <v>1.647</v>
      </c>
      <c r="G18" s="12"/>
      <c r="H18" s="15">
        <v>1.647</v>
      </c>
      <c r="I18" s="12"/>
      <c r="J18" s="8">
        <v>2014</v>
      </c>
    </row>
    <row r="19" spans="1:10" ht="60" x14ac:dyDescent="0.25">
      <c r="A19" s="1">
        <v>8</v>
      </c>
      <c r="B19" s="1" t="s">
        <v>52</v>
      </c>
      <c r="C19" s="1" t="s">
        <v>46</v>
      </c>
      <c r="D19" s="6" t="s">
        <v>23</v>
      </c>
      <c r="E19" s="7">
        <v>3</v>
      </c>
      <c r="F19" s="13">
        <f t="shared" ref="F19:F25" si="1">SUM(G19:I19)</f>
        <v>0.4</v>
      </c>
      <c r="G19" s="13"/>
      <c r="H19" s="13">
        <v>0.4</v>
      </c>
      <c r="I19" s="13"/>
      <c r="J19" s="6">
        <v>2018</v>
      </c>
    </row>
    <row r="20" spans="1:10" ht="60" x14ac:dyDescent="0.25">
      <c r="A20" s="1">
        <v>9</v>
      </c>
      <c r="B20" s="1" t="s">
        <v>51</v>
      </c>
      <c r="C20" s="1" t="s">
        <v>47</v>
      </c>
      <c r="D20" s="6" t="s">
        <v>23</v>
      </c>
      <c r="E20" s="7">
        <v>3</v>
      </c>
      <c r="F20" s="13">
        <f t="shared" si="1"/>
        <v>0.12</v>
      </c>
      <c r="G20" s="13"/>
      <c r="H20" s="13">
        <v>0.12</v>
      </c>
      <c r="I20" s="13"/>
      <c r="J20" s="6">
        <v>2018</v>
      </c>
    </row>
    <row r="21" spans="1:10" ht="45" x14ac:dyDescent="0.25">
      <c r="A21" s="1">
        <v>10</v>
      </c>
      <c r="B21" s="1" t="s">
        <v>50</v>
      </c>
      <c r="C21" s="1" t="s">
        <v>45</v>
      </c>
      <c r="D21" s="6" t="s">
        <v>23</v>
      </c>
      <c r="E21" s="7">
        <v>3.5</v>
      </c>
      <c r="F21" s="13">
        <f t="shared" si="1"/>
        <v>0.2</v>
      </c>
      <c r="G21" s="13"/>
      <c r="H21" s="13">
        <v>0.2</v>
      </c>
      <c r="I21" s="13"/>
      <c r="J21" s="6">
        <v>2018</v>
      </c>
    </row>
    <row r="22" spans="1:10" ht="60" x14ac:dyDescent="0.25">
      <c r="A22" s="4" t="s">
        <v>29</v>
      </c>
      <c r="B22" s="1" t="s">
        <v>49</v>
      </c>
      <c r="C22" s="14" t="s">
        <v>48</v>
      </c>
      <c r="D22" s="6" t="s">
        <v>23</v>
      </c>
      <c r="E22" s="7">
        <v>3</v>
      </c>
      <c r="F22" s="13">
        <f t="shared" si="1"/>
        <v>0.32</v>
      </c>
      <c r="G22" s="13"/>
      <c r="H22" s="13">
        <v>0.32</v>
      </c>
      <c r="I22" s="13"/>
      <c r="J22" s="6">
        <v>2018</v>
      </c>
    </row>
    <row r="23" spans="1:10" ht="60" x14ac:dyDescent="0.25">
      <c r="A23" s="4" t="s">
        <v>30</v>
      </c>
      <c r="B23" s="1" t="s">
        <v>53</v>
      </c>
      <c r="C23" s="1" t="s">
        <v>55</v>
      </c>
      <c r="D23" s="6" t="s">
        <v>23</v>
      </c>
      <c r="E23" s="7">
        <v>4</v>
      </c>
      <c r="F23" s="13">
        <f t="shared" si="1"/>
        <v>0.46</v>
      </c>
      <c r="G23" s="13">
        <v>0.46</v>
      </c>
      <c r="H23" s="13"/>
      <c r="I23" s="13"/>
      <c r="J23" s="6">
        <v>2023</v>
      </c>
    </row>
    <row r="24" spans="1:10" ht="60" x14ac:dyDescent="0.25">
      <c r="A24" s="4" t="s">
        <v>104</v>
      </c>
      <c r="B24" s="1" t="s">
        <v>54</v>
      </c>
      <c r="C24" s="1" t="s">
        <v>56</v>
      </c>
      <c r="D24" s="6" t="s">
        <v>23</v>
      </c>
      <c r="E24" s="7" t="s">
        <v>57</v>
      </c>
      <c r="F24" s="13">
        <f t="shared" si="1"/>
        <v>5.8000000000000003E-2</v>
      </c>
      <c r="G24" s="13">
        <v>5.8000000000000003E-2</v>
      </c>
      <c r="H24" s="13"/>
      <c r="I24" s="13"/>
      <c r="J24" s="6">
        <v>2023</v>
      </c>
    </row>
    <row r="25" spans="1:10" s="5" customFormat="1" ht="43.5" x14ac:dyDescent="0.25">
      <c r="A25" s="9"/>
      <c r="B25" s="10" t="s">
        <v>11</v>
      </c>
      <c r="C25" s="10"/>
      <c r="D25" s="11"/>
      <c r="E25" s="10"/>
      <c r="F25" s="18">
        <f t="shared" si="1"/>
        <v>16.993000000000002</v>
      </c>
      <c r="G25" s="18">
        <f>SUM(G12:G24)</f>
        <v>6.0010000000000003</v>
      </c>
      <c r="H25" s="18">
        <f>SUM(H12:H24)</f>
        <v>6.3570000000000011</v>
      </c>
      <c r="I25" s="18">
        <f>SUM(I12:I24)</f>
        <v>4.6349999999999998</v>
      </c>
      <c r="J25" s="10"/>
    </row>
    <row r="26" spans="1:10" x14ac:dyDescent="0.25">
      <c r="A26" s="33" t="s">
        <v>103</v>
      </c>
      <c r="B26" s="44"/>
      <c r="C26" s="44"/>
      <c r="D26" s="44"/>
      <c r="E26" s="44"/>
      <c r="F26" s="44"/>
      <c r="G26" s="44"/>
      <c r="H26" s="44"/>
      <c r="I26" s="44"/>
      <c r="J26" s="45"/>
    </row>
    <row r="27" spans="1:10" x14ac:dyDescent="0.25">
      <c r="A27" s="4" t="s">
        <v>12</v>
      </c>
      <c r="B27" s="1" t="s">
        <v>35</v>
      </c>
      <c r="C27" s="1" t="s">
        <v>73</v>
      </c>
      <c r="D27" s="6" t="s">
        <v>23</v>
      </c>
      <c r="E27" s="6">
        <v>3</v>
      </c>
      <c r="F27" s="13">
        <f>SUM(G27:I27)</f>
        <v>6</v>
      </c>
      <c r="G27" s="13">
        <v>0.5</v>
      </c>
      <c r="H27" s="13">
        <v>1.92</v>
      </c>
      <c r="I27" s="13">
        <v>3.58</v>
      </c>
      <c r="J27" s="6">
        <v>2014</v>
      </c>
    </row>
    <row r="28" spans="1:10" x14ac:dyDescent="0.25">
      <c r="A28" s="4" t="s">
        <v>13</v>
      </c>
      <c r="B28" s="1" t="s">
        <v>36</v>
      </c>
      <c r="C28" s="1" t="s">
        <v>86</v>
      </c>
      <c r="D28" s="6"/>
      <c r="E28" s="6"/>
      <c r="F28" s="13">
        <f>SUM(G28:I28)</f>
        <v>6</v>
      </c>
      <c r="G28" s="13">
        <f>SUM(G29:G43)</f>
        <v>2.4569999999999999</v>
      </c>
      <c r="H28" s="13">
        <f>SUM(H29:H43)</f>
        <v>1.548</v>
      </c>
      <c r="I28" s="13">
        <f>SUM(I29:I43)</f>
        <v>1.9949999999999999</v>
      </c>
      <c r="J28" s="6">
        <v>2014</v>
      </c>
    </row>
    <row r="29" spans="1:10" x14ac:dyDescent="0.25">
      <c r="A29" s="19" t="s">
        <v>58</v>
      </c>
      <c r="B29" s="20"/>
      <c r="C29" s="20" t="s">
        <v>87</v>
      </c>
      <c r="D29" s="21" t="s">
        <v>23</v>
      </c>
      <c r="E29" s="21">
        <v>3</v>
      </c>
      <c r="F29" s="22">
        <f t="shared" ref="F29:F45" si="2">SUM(G29:I29)</f>
        <v>3.39</v>
      </c>
      <c r="G29" s="22">
        <v>2.2170000000000001</v>
      </c>
      <c r="H29" s="22">
        <v>0.47799999999999998</v>
      </c>
      <c r="I29" s="22">
        <v>0.69499999999999995</v>
      </c>
      <c r="J29" s="21"/>
    </row>
    <row r="30" spans="1:10" x14ac:dyDescent="0.25">
      <c r="A30" s="19" t="s">
        <v>59</v>
      </c>
      <c r="B30" s="20"/>
      <c r="C30" s="20" t="s">
        <v>88</v>
      </c>
      <c r="D30" s="21" t="s">
        <v>23</v>
      </c>
      <c r="E30" s="21">
        <v>3.2</v>
      </c>
      <c r="F30" s="22">
        <f t="shared" si="2"/>
        <v>0.2</v>
      </c>
      <c r="G30" s="22"/>
      <c r="H30" s="22">
        <v>0.2</v>
      </c>
      <c r="I30" s="22"/>
      <c r="J30" s="21"/>
    </row>
    <row r="31" spans="1:10" x14ac:dyDescent="0.25">
      <c r="A31" s="19" t="s">
        <v>60</v>
      </c>
      <c r="B31" s="20"/>
      <c r="C31" s="20" t="s">
        <v>89</v>
      </c>
      <c r="D31" s="21" t="s">
        <v>23</v>
      </c>
      <c r="E31" s="21">
        <v>3</v>
      </c>
      <c r="F31" s="22">
        <f t="shared" si="2"/>
        <v>0.08</v>
      </c>
      <c r="G31" s="22"/>
      <c r="H31" s="22"/>
      <c r="I31" s="22">
        <v>0.08</v>
      </c>
      <c r="J31" s="21"/>
    </row>
    <row r="32" spans="1:10" x14ac:dyDescent="0.25">
      <c r="A32" s="19" t="s">
        <v>61</v>
      </c>
      <c r="B32" s="20"/>
      <c r="C32" s="20" t="s">
        <v>90</v>
      </c>
      <c r="D32" s="21" t="s">
        <v>23</v>
      </c>
      <c r="E32" s="21">
        <v>3</v>
      </c>
      <c r="F32" s="22">
        <f t="shared" si="2"/>
        <v>0.12</v>
      </c>
      <c r="G32" s="22"/>
      <c r="H32" s="22"/>
      <c r="I32" s="22">
        <v>0.12</v>
      </c>
      <c r="J32" s="21"/>
    </row>
    <row r="33" spans="1:10" x14ac:dyDescent="0.25">
      <c r="A33" s="19" t="s">
        <v>62</v>
      </c>
      <c r="B33" s="20"/>
      <c r="C33" s="20" t="s">
        <v>91</v>
      </c>
      <c r="D33" s="21" t="s">
        <v>23</v>
      </c>
      <c r="E33" s="21">
        <v>3</v>
      </c>
      <c r="F33" s="22">
        <f t="shared" si="2"/>
        <v>0.12</v>
      </c>
      <c r="G33" s="22"/>
      <c r="H33" s="22"/>
      <c r="I33" s="22">
        <v>0.12</v>
      </c>
      <c r="J33" s="21"/>
    </row>
    <row r="34" spans="1:10" x14ac:dyDescent="0.25">
      <c r="A34" s="19" t="s">
        <v>63</v>
      </c>
      <c r="B34" s="20"/>
      <c r="C34" s="20" t="s">
        <v>92</v>
      </c>
      <c r="D34" s="21" t="s">
        <v>23</v>
      </c>
      <c r="E34" s="21">
        <v>3.55</v>
      </c>
      <c r="F34" s="22">
        <f t="shared" si="2"/>
        <v>0.54</v>
      </c>
      <c r="G34" s="22">
        <v>0.24</v>
      </c>
      <c r="H34" s="22">
        <v>0.3</v>
      </c>
      <c r="I34" s="22"/>
      <c r="J34" s="21"/>
    </row>
    <row r="35" spans="1:10" x14ac:dyDescent="0.25">
      <c r="A35" s="19" t="s">
        <v>64</v>
      </c>
      <c r="B35" s="20"/>
      <c r="C35" s="20" t="s">
        <v>93</v>
      </c>
      <c r="D35" s="21" t="s">
        <v>23</v>
      </c>
      <c r="E35" s="21">
        <v>3</v>
      </c>
      <c r="F35" s="22">
        <f t="shared" si="2"/>
        <v>5.1999999999999998E-2</v>
      </c>
      <c r="G35" s="22"/>
      <c r="H35" s="22"/>
      <c r="I35" s="22">
        <v>5.1999999999999998E-2</v>
      </c>
      <c r="J35" s="21"/>
    </row>
    <row r="36" spans="1:10" x14ac:dyDescent="0.25">
      <c r="A36" s="19" t="s">
        <v>65</v>
      </c>
      <c r="B36" s="20"/>
      <c r="C36" s="20" t="s">
        <v>94</v>
      </c>
      <c r="D36" s="21" t="s">
        <v>23</v>
      </c>
      <c r="E36" s="21">
        <v>3</v>
      </c>
      <c r="F36" s="22">
        <f t="shared" si="2"/>
        <v>0.16</v>
      </c>
      <c r="G36" s="22"/>
      <c r="H36" s="22">
        <v>0.16</v>
      </c>
      <c r="I36" s="22"/>
      <c r="J36" s="21"/>
    </row>
    <row r="37" spans="1:10" x14ac:dyDescent="0.25">
      <c r="A37" s="19" t="s">
        <v>66</v>
      </c>
      <c r="B37" s="20"/>
      <c r="C37" s="20" t="s">
        <v>95</v>
      </c>
      <c r="D37" s="21" t="s">
        <v>23</v>
      </c>
      <c r="E37" s="21">
        <v>3</v>
      </c>
      <c r="F37" s="22">
        <f t="shared" si="2"/>
        <v>0.17</v>
      </c>
      <c r="G37" s="22"/>
      <c r="H37" s="22"/>
      <c r="I37" s="22">
        <v>0.17</v>
      </c>
      <c r="J37" s="21"/>
    </row>
    <row r="38" spans="1:10" x14ac:dyDescent="0.25">
      <c r="A38" s="19" t="s">
        <v>67</v>
      </c>
      <c r="B38" s="20"/>
      <c r="C38" s="20" t="s">
        <v>96</v>
      </c>
      <c r="D38" s="21" t="s">
        <v>23</v>
      </c>
      <c r="E38" s="21">
        <v>3</v>
      </c>
      <c r="F38" s="22">
        <f t="shared" si="2"/>
        <v>0.15</v>
      </c>
      <c r="G38" s="22"/>
      <c r="H38" s="22"/>
      <c r="I38" s="22">
        <v>0.15</v>
      </c>
      <c r="J38" s="21"/>
    </row>
    <row r="39" spans="1:10" x14ac:dyDescent="0.25">
      <c r="A39" s="19" t="s">
        <v>68</v>
      </c>
      <c r="B39" s="20"/>
      <c r="C39" s="20" t="s">
        <v>97</v>
      </c>
      <c r="D39" s="21" t="s">
        <v>23</v>
      </c>
      <c r="E39" s="21">
        <v>3</v>
      </c>
      <c r="F39" s="22">
        <f t="shared" si="2"/>
        <v>0.25</v>
      </c>
      <c r="G39" s="22"/>
      <c r="H39" s="22"/>
      <c r="I39" s="22">
        <v>0.25</v>
      </c>
      <c r="J39" s="21"/>
    </row>
    <row r="40" spans="1:10" x14ac:dyDescent="0.25">
      <c r="A40" s="19" t="s">
        <v>69</v>
      </c>
      <c r="B40" s="20"/>
      <c r="C40" s="20" t="s">
        <v>98</v>
      </c>
      <c r="D40" s="21" t="s">
        <v>23</v>
      </c>
      <c r="E40" s="21">
        <v>3</v>
      </c>
      <c r="F40" s="22">
        <f t="shared" si="2"/>
        <v>0.21</v>
      </c>
      <c r="G40" s="22"/>
      <c r="H40" s="22"/>
      <c r="I40" s="22">
        <v>0.21</v>
      </c>
      <c r="J40" s="21"/>
    </row>
    <row r="41" spans="1:10" x14ac:dyDescent="0.25">
      <c r="A41" s="19" t="s">
        <v>70</v>
      </c>
      <c r="B41" s="20"/>
      <c r="C41" s="20" t="s">
        <v>99</v>
      </c>
      <c r="D41" s="21" t="s">
        <v>23</v>
      </c>
      <c r="E41" s="21">
        <v>3</v>
      </c>
      <c r="F41" s="22">
        <f t="shared" si="2"/>
        <v>0.31</v>
      </c>
      <c r="G41" s="22"/>
      <c r="H41" s="22">
        <v>0.31</v>
      </c>
      <c r="I41" s="22"/>
      <c r="J41" s="21"/>
    </row>
    <row r="42" spans="1:10" x14ac:dyDescent="0.25">
      <c r="A42" s="19" t="s">
        <v>71</v>
      </c>
      <c r="B42" s="20"/>
      <c r="C42" s="20" t="s">
        <v>100</v>
      </c>
      <c r="D42" s="21" t="s">
        <v>23</v>
      </c>
      <c r="E42" s="21">
        <v>3</v>
      </c>
      <c r="F42" s="22">
        <f t="shared" si="2"/>
        <v>0.108</v>
      </c>
      <c r="G42" s="22"/>
      <c r="H42" s="22"/>
      <c r="I42" s="22">
        <v>0.108</v>
      </c>
      <c r="J42" s="21"/>
    </row>
    <row r="43" spans="1:10" x14ac:dyDescent="0.25">
      <c r="A43" s="19" t="s">
        <v>102</v>
      </c>
      <c r="B43" s="20"/>
      <c r="C43" s="20" t="s">
        <v>101</v>
      </c>
      <c r="D43" s="21" t="s">
        <v>23</v>
      </c>
      <c r="E43" s="21">
        <v>3</v>
      </c>
      <c r="F43" s="22">
        <f t="shared" si="2"/>
        <v>0.14000000000000001</v>
      </c>
      <c r="G43" s="22"/>
      <c r="H43" s="22">
        <v>0.1</v>
      </c>
      <c r="I43" s="22">
        <v>0.04</v>
      </c>
      <c r="J43" s="21"/>
    </row>
    <row r="44" spans="1:10" x14ac:dyDescent="0.25">
      <c r="A44" s="4" t="s">
        <v>14</v>
      </c>
      <c r="B44" s="1" t="s">
        <v>72</v>
      </c>
      <c r="C44" s="1" t="s">
        <v>74</v>
      </c>
      <c r="D44" s="6" t="s">
        <v>23</v>
      </c>
      <c r="E44" s="6">
        <v>3</v>
      </c>
      <c r="F44" s="13">
        <f t="shared" si="2"/>
        <v>5.4949999999999992</v>
      </c>
      <c r="G44" s="13"/>
      <c r="H44" s="13">
        <v>2.7519999999999998</v>
      </c>
      <c r="I44" s="13">
        <v>2.7429999999999999</v>
      </c>
      <c r="J44" s="6">
        <v>2014</v>
      </c>
    </row>
    <row r="45" spans="1:10" x14ac:dyDescent="0.25">
      <c r="A45" s="4" t="s">
        <v>28</v>
      </c>
      <c r="B45" s="1" t="s">
        <v>37</v>
      </c>
      <c r="C45" s="1" t="s">
        <v>75</v>
      </c>
      <c r="D45" s="6" t="s">
        <v>23</v>
      </c>
      <c r="E45" s="6">
        <v>3</v>
      </c>
      <c r="F45" s="13">
        <f t="shared" si="2"/>
        <v>0.5</v>
      </c>
      <c r="G45" s="13"/>
      <c r="H45" s="13">
        <v>0.4</v>
      </c>
      <c r="I45" s="13">
        <v>0.1</v>
      </c>
      <c r="J45" s="6">
        <v>2014</v>
      </c>
    </row>
    <row r="46" spans="1:10" s="5" customFormat="1" ht="51.75" customHeight="1" x14ac:dyDescent="0.25">
      <c r="A46" s="16"/>
      <c r="B46" s="10" t="s">
        <v>11</v>
      </c>
      <c r="C46" s="10"/>
      <c r="D46" s="11"/>
      <c r="E46" s="11"/>
      <c r="F46" s="17">
        <v>17.995000000000001</v>
      </c>
      <c r="G46" s="17">
        <f>SUM(G27:G28)</f>
        <v>2.9569999999999999</v>
      </c>
      <c r="H46" s="17">
        <f>SUM(H44:H45,H27:H28)</f>
        <v>6.6199999999999992</v>
      </c>
      <c r="I46" s="17">
        <f>SUM(I44:I45,I27:I28)</f>
        <v>8.4179999999999993</v>
      </c>
      <c r="J46" s="11"/>
    </row>
    <row r="47" spans="1:10" x14ac:dyDescent="0.25">
      <c r="A47" s="33" t="s">
        <v>76</v>
      </c>
      <c r="B47" s="34"/>
      <c r="C47" s="34"/>
      <c r="D47" s="34"/>
      <c r="E47" s="34"/>
      <c r="F47" s="34"/>
      <c r="G47" s="34"/>
      <c r="H47" s="34"/>
      <c r="I47" s="34"/>
      <c r="J47" s="35"/>
    </row>
    <row r="48" spans="1:10" x14ac:dyDescent="0.25">
      <c r="A48" s="4" t="s">
        <v>12</v>
      </c>
      <c r="B48" s="1" t="s">
        <v>38</v>
      </c>
      <c r="C48" s="1" t="s">
        <v>77</v>
      </c>
      <c r="D48" s="8" t="s">
        <v>23</v>
      </c>
      <c r="E48" s="26" t="s">
        <v>78</v>
      </c>
      <c r="F48" s="12">
        <f>SUM(G48:I48)</f>
        <v>1.712</v>
      </c>
      <c r="G48" s="12">
        <v>1.212</v>
      </c>
      <c r="H48" s="12">
        <v>0.22</v>
      </c>
      <c r="I48" s="12">
        <v>0.28000000000000003</v>
      </c>
      <c r="J48" s="8">
        <v>2014</v>
      </c>
    </row>
    <row r="49" spans="1:10" ht="43.5" x14ac:dyDescent="0.25">
      <c r="A49" s="23"/>
      <c r="B49" s="10" t="s">
        <v>11</v>
      </c>
      <c r="C49" s="24"/>
      <c r="D49" s="25"/>
      <c r="E49" s="27"/>
      <c r="F49" s="28">
        <f>SUM(G49:I49)</f>
        <v>1.712</v>
      </c>
      <c r="G49" s="28">
        <f>SUM(G48)</f>
        <v>1.212</v>
      </c>
      <c r="H49" s="28">
        <f>SUM(H48)</f>
        <v>0.22</v>
      </c>
      <c r="I49" s="28">
        <f>SUM(I48)</f>
        <v>0.28000000000000003</v>
      </c>
      <c r="J49" s="25"/>
    </row>
    <row r="50" spans="1:10" x14ac:dyDescent="0.25">
      <c r="A50" s="33" t="s">
        <v>79</v>
      </c>
      <c r="B50" s="34"/>
      <c r="C50" s="34"/>
      <c r="D50" s="34"/>
      <c r="E50" s="34"/>
      <c r="F50" s="34"/>
      <c r="G50" s="34"/>
      <c r="H50" s="34"/>
      <c r="I50" s="34"/>
      <c r="J50" s="35"/>
    </row>
    <row r="51" spans="1:10" x14ac:dyDescent="0.25">
      <c r="A51" s="4" t="s">
        <v>12</v>
      </c>
      <c r="B51" s="1" t="s">
        <v>39</v>
      </c>
      <c r="C51" s="1" t="s">
        <v>82</v>
      </c>
      <c r="D51" s="8" t="s">
        <v>23</v>
      </c>
      <c r="E51" s="8">
        <v>3</v>
      </c>
      <c r="F51" s="12">
        <f>SUM(G51:I51)</f>
        <v>1.5</v>
      </c>
      <c r="G51" s="12"/>
      <c r="H51" s="12">
        <v>0.65</v>
      </c>
      <c r="I51" s="12">
        <v>0.85</v>
      </c>
      <c r="J51" s="8">
        <v>2014</v>
      </c>
    </row>
    <row r="52" spans="1:10" ht="45" x14ac:dyDescent="0.25">
      <c r="A52" s="4" t="s">
        <v>13</v>
      </c>
      <c r="B52" s="1" t="s">
        <v>80</v>
      </c>
      <c r="C52" s="1" t="s">
        <v>83</v>
      </c>
      <c r="D52" s="8" t="s">
        <v>23</v>
      </c>
      <c r="E52" s="8">
        <v>3.3</v>
      </c>
      <c r="F52" s="12">
        <f t="shared" ref="F52:F55" si="3">SUM(G52:I52)</f>
        <v>1.3220000000000001</v>
      </c>
      <c r="G52" s="12">
        <v>1.3220000000000001</v>
      </c>
      <c r="H52" s="12"/>
      <c r="I52" s="12"/>
      <c r="J52" s="8">
        <v>2018</v>
      </c>
    </row>
    <row r="53" spans="1:10" ht="45" x14ac:dyDescent="0.25">
      <c r="A53" s="4" t="s">
        <v>14</v>
      </c>
      <c r="B53" s="1" t="s">
        <v>81</v>
      </c>
      <c r="C53" s="1" t="s">
        <v>83</v>
      </c>
      <c r="D53" s="8" t="s">
        <v>23</v>
      </c>
      <c r="E53" s="26" t="s">
        <v>84</v>
      </c>
      <c r="F53" s="12">
        <f t="shared" si="3"/>
        <v>0.68500000000000005</v>
      </c>
      <c r="G53" s="12">
        <v>0.68500000000000005</v>
      </c>
      <c r="H53" s="12"/>
      <c r="I53" s="12"/>
      <c r="J53" s="8">
        <v>2018</v>
      </c>
    </row>
    <row r="54" spans="1:10" ht="43.5" x14ac:dyDescent="0.25">
      <c r="A54" s="23"/>
      <c r="B54" s="10" t="s">
        <v>11</v>
      </c>
      <c r="C54" s="24"/>
      <c r="D54" s="25"/>
      <c r="E54" s="25"/>
      <c r="F54" s="28">
        <f t="shared" si="3"/>
        <v>3.5070000000000001</v>
      </c>
      <c r="G54" s="28">
        <f>SUM(G51:G53)</f>
        <v>2.0070000000000001</v>
      </c>
      <c r="H54" s="28">
        <f>SUM(H51:H53)</f>
        <v>0.65</v>
      </c>
      <c r="I54" s="28">
        <f>SUM(I51:I53)</f>
        <v>0.85</v>
      </c>
      <c r="J54" s="25"/>
    </row>
    <row r="55" spans="1:10" ht="29.25" x14ac:dyDescent="0.25">
      <c r="A55" s="29"/>
      <c r="B55" s="30" t="s">
        <v>15</v>
      </c>
      <c r="C55" s="30"/>
      <c r="D55" s="31"/>
      <c r="E55" s="31"/>
      <c r="F55" s="32">
        <f t="shared" si="3"/>
        <v>40.207000000000001</v>
      </c>
      <c r="G55" s="32">
        <f>SUM(G54,G49,G46,G25)</f>
        <v>12.177</v>
      </c>
      <c r="H55" s="32">
        <f>SUM(H54,H49,H46,H25)</f>
        <v>13.847000000000001</v>
      </c>
      <c r="I55" s="32">
        <f>SUM(I54,I49,I46,I25)</f>
        <v>14.182999999999998</v>
      </c>
      <c r="J55" s="31"/>
    </row>
    <row r="56" spans="1:10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</row>
  </sheetData>
  <mergeCells count="19">
    <mergeCell ref="A4:J4"/>
    <mergeCell ref="A8:A10"/>
    <mergeCell ref="G1:J1"/>
    <mergeCell ref="G2:J2"/>
    <mergeCell ref="G3:J3"/>
    <mergeCell ref="G9:I9"/>
    <mergeCell ref="B8:B10"/>
    <mergeCell ref="D8:D10"/>
    <mergeCell ref="E8:E10"/>
    <mergeCell ref="F9:F10"/>
    <mergeCell ref="J8:J10"/>
    <mergeCell ref="C8:C10"/>
    <mergeCell ref="A47:J47"/>
    <mergeCell ref="A50:J50"/>
    <mergeCell ref="F8:I8"/>
    <mergeCell ref="A5:J5"/>
    <mergeCell ref="A6:J6"/>
    <mergeCell ref="A11:J11"/>
    <mergeCell ref="A26:J26"/>
  </mergeCells>
  <phoneticPr fontId="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Буравлева Валентина Анатольевна</dc:creator>
  <cp:lastModifiedBy>admin</cp:lastModifiedBy>
  <cp:lastPrinted>2024-10-16T11:44:13Z</cp:lastPrinted>
  <dcterms:created xsi:type="dcterms:W3CDTF">2015-06-05T18:19:34Z</dcterms:created>
  <dcterms:modified xsi:type="dcterms:W3CDTF">2024-10-16T11:45:40Z</dcterms:modified>
</cp:coreProperties>
</file>